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2000" activeTab="1"/>
  </bookViews>
  <sheets>
    <sheet name="es1" sheetId="1" r:id="rId1"/>
    <sheet name="es 2" sheetId="2" r:id="rId2"/>
  </sheets>
  <definedNames/>
  <calcPr fullCalcOnLoad="1"/>
</workbook>
</file>

<file path=xl/sharedStrings.xml><?xml version="1.0" encoding="utf-8"?>
<sst xmlns="http://schemas.openxmlformats.org/spreadsheetml/2006/main" count="79" uniqueCount="39">
  <si>
    <t>a</t>
  </si>
  <si>
    <t>prodotti</t>
  </si>
  <si>
    <t>volumi</t>
  </si>
  <si>
    <t>mix vendita</t>
  </si>
  <si>
    <t>b</t>
  </si>
  <si>
    <t>CF</t>
  </si>
  <si>
    <t>prezzo medio ponderato</t>
  </si>
  <si>
    <t>prezzo</t>
  </si>
  <si>
    <t>costo variabile medio ponderato</t>
  </si>
  <si>
    <t>cvu</t>
  </si>
  <si>
    <t>margine di contribuzione unitario medio ponderato</t>
  </si>
  <si>
    <t>BEP</t>
  </si>
  <si>
    <t>Determinazione del punto di pareggio nell'ipotesi di un mix di prodotti</t>
  </si>
  <si>
    <t>cv</t>
  </si>
  <si>
    <t xml:space="preserve">quantità </t>
  </si>
  <si>
    <t>% vendite</t>
  </si>
  <si>
    <t>PROBLEMA</t>
  </si>
  <si>
    <t>Si determini il mix di vendita che, mantenendo ferma la distribuzione percentuale</t>
  </si>
  <si>
    <t>delle vendite dei due prodotti, consente di coprire il costi fissi.</t>
  </si>
  <si>
    <t>= 2 x 0,6</t>
  </si>
  <si>
    <t>= 5 x 0,4</t>
  </si>
  <si>
    <t>cv medio ponderato</t>
  </si>
  <si>
    <t>= 1,4x 0,6</t>
  </si>
  <si>
    <t>= 3,5 x 0,4</t>
  </si>
  <si>
    <t>Q =</t>
  </si>
  <si>
    <t>quantità mix di pareggio</t>
  </si>
  <si>
    <t>3,2 - 2,24</t>
  </si>
  <si>
    <t>RT</t>
  </si>
  <si>
    <t>CV</t>
  </si>
  <si>
    <t>MLC</t>
  </si>
  <si>
    <t>Si determini il volume di vendite di pareggio del mix dei prodotti "a" e "b"</t>
  </si>
  <si>
    <t>Infatti:</t>
  </si>
  <si>
    <t>RV</t>
  </si>
  <si>
    <t>p</t>
  </si>
  <si>
    <t>q</t>
  </si>
  <si>
    <t>R.O.</t>
  </si>
  <si>
    <t>prodotto</t>
  </si>
  <si>
    <t>a:</t>
  </si>
  <si>
    <t>b: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</si>
</sst>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_-;\-[$€-2]\ * #,##0.00_-;_-[$€-2]\ * &quot;-&quot;??_-;_-@_-"/>
    <numFmt numFmtId="180" formatCode="_-[$€-2]\ * #,##0.000_-;\-[$€-2]\ * #,##0.000_-;_-[$€-2]\ * &quot;-&quot;??_-"/>
    <numFmt numFmtId="181" formatCode="_-[$€-2]\ * #,##0.0_-;\-[$€-2]\ * #,##0.0_-;_-[$€-2]\ * &quot;-&quot;??_-"/>
    <numFmt numFmtId="182" formatCode="_-[$€-2]\ * #,##0_-;\-[$€-2]\ * #,##0_-;_-[$€-2]\ * &quot;-&quot;??_-"/>
    <numFmt numFmtId="183" formatCode="[$€-2]\ #,##0"/>
    <numFmt numFmtId="184" formatCode="[$€-2]\ #,##0.00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0"/>
    </font>
    <font>
      <b/>
      <u val="single"/>
      <sz val="14"/>
      <name val="Arial"/>
      <family val="0"/>
    </font>
    <font>
      <sz val="14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Arial"/>
      <family val="0"/>
    </font>
    <font>
      <sz val="14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9" fontId="2" fillId="0" borderId="0" xfId="45" applyFont="1" applyAlignment="1">
      <alignment/>
    </xf>
    <xf numFmtId="169" fontId="2" fillId="0" borderId="10" xfId="45" applyFont="1" applyBorder="1" applyAlignment="1">
      <alignment/>
    </xf>
    <xf numFmtId="176" fontId="2" fillId="0" borderId="0" xfId="61" applyFont="1" applyAlignment="1">
      <alignment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8" fontId="2" fillId="0" borderId="0" xfId="42" applyFont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0" xfId="42" applyFont="1" applyAlignment="1">
      <alignment/>
    </xf>
    <xf numFmtId="178" fontId="2" fillId="0" borderId="10" xfId="42" applyFont="1" applyBorder="1" applyAlignment="1">
      <alignment/>
    </xf>
    <xf numFmtId="178" fontId="2" fillId="0" borderId="0" xfId="42" applyFont="1" applyBorder="1" applyAlignment="1">
      <alignment/>
    </xf>
    <xf numFmtId="176" fontId="2" fillId="0" borderId="0" xfId="61" applyFont="1" applyBorder="1" applyAlignment="1">
      <alignment/>
    </xf>
    <xf numFmtId="176" fontId="1" fillId="0" borderId="0" xfId="61" applyFont="1" applyBorder="1" applyAlignment="1">
      <alignment horizontal="center"/>
    </xf>
    <xf numFmtId="0" fontId="2" fillId="0" borderId="0" xfId="0" applyFont="1" applyAlignment="1">
      <alignment horizontal="right"/>
    </xf>
    <xf numFmtId="169" fontId="2" fillId="0" borderId="0" xfId="45" applyFont="1" applyAlignment="1">
      <alignment horizontal="right"/>
    </xf>
    <xf numFmtId="16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8" fontId="2" fillId="0" borderId="0" xfId="42" applyFont="1" applyAlignment="1">
      <alignment/>
    </xf>
    <xf numFmtId="169" fontId="2" fillId="0" borderId="0" xfId="45" applyFont="1" applyAlignment="1">
      <alignment/>
    </xf>
    <xf numFmtId="169" fontId="2" fillId="0" borderId="10" xfId="45" applyFont="1" applyBorder="1" applyAlignment="1">
      <alignment/>
    </xf>
    <xf numFmtId="9" fontId="2" fillId="0" borderId="0" xfId="50" applyFont="1" applyAlignment="1">
      <alignment/>
    </xf>
    <xf numFmtId="178" fontId="2" fillId="0" borderId="10" xfId="42" applyFont="1" applyBorder="1" applyAlignment="1">
      <alignment/>
    </xf>
    <xf numFmtId="169" fontId="2" fillId="0" borderId="10" xfId="45" applyFont="1" applyBorder="1" applyAlignment="1">
      <alignment horizontal="center"/>
    </xf>
    <xf numFmtId="178" fontId="2" fillId="0" borderId="0" xfId="42" applyFont="1" applyAlignment="1" quotePrefix="1">
      <alignment horizontal="center"/>
    </xf>
    <xf numFmtId="169" fontId="1" fillId="0" borderId="0" xfId="45" applyFont="1" applyAlignment="1">
      <alignment/>
    </xf>
    <xf numFmtId="178" fontId="1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11" xfId="42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169" fontId="2" fillId="33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9" fontId="2" fillId="34" borderId="0" xfId="45" applyFont="1" applyFill="1" applyAlignment="1">
      <alignment horizontal="center"/>
    </xf>
    <xf numFmtId="9" fontId="2" fillId="34" borderId="0" xfId="0" applyNumberFormat="1" applyFont="1" applyFill="1" applyAlignment="1">
      <alignment horizontal="center"/>
    </xf>
    <xf numFmtId="178" fontId="2" fillId="34" borderId="0" xfId="42" applyFont="1" applyFill="1" applyAlignment="1">
      <alignment/>
    </xf>
    <xf numFmtId="169" fontId="2" fillId="34" borderId="10" xfId="45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87" fontId="2" fillId="0" borderId="0" xfId="44" applyNumberFormat="1" applyFont="1" applyAlignment="1">
      <alignment/>
    </xf>
    <xf numFmtId="187" fontId="1" fillId="0" borderId="0" xfId="44" applyNumberFormat="1" applyFont="1" applyAlignment="1">
      <alignment horizontal="center"/>
    </xf>
    <xf numFmtId="0" fontId="43" fillId="35" borderId="0" xfId="0" applyFont="1" applyFill="1" applyAlignment="1">
      <alignment/>
    </xf>
    <xf numFmtId="0" fontId="43" fillId="35" borderId="0" xfId="0" applyFont="1" applyFill="1" applyAlignment="1">
      <alignment horizontal="center"/>
    </xf>
    <xf numFmtId="178" fontId="44" fillId="35" borderId="0" xfId="42" applyFont="1" applyFill="1" applyAlignment="1">
      <alignment/>
    </xf>
    <xf numFmtId="169" fontId="44" fillId="35" borderId="0" xfId="45" applyFont="1" applyFill="1" applyAlignment="1">
      <alignment/>
    </xf>
    <xf numFmtId="9" fontId="44" fillId="35" borderId="0" xfId="50" applyFont="1" applyFill="1" applyAlignment="1">
      <alignment/>
    </xf>
    <xf numFmtId="169" fontId="44" fillId="35" borderId="10" xfId="45" applyFont="1" applyFill="1" applyBorder="1" applyAlignment="1">
      <alignment/>
    </xf>
    <xf numFmtId="0" fontId="44" fillId="35" borderId="0" xfId="0" applyFont="1" applyFill="1" applyAlignment="1">
      <alignment/>
    </xf>
    <xf numFmtId="169" fontId="43" fillId="35" borderId="0" xfId="45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30" zoomScaleNormal="130" zoomScalePageLayoutView="0" workbookViewId="0" topLeftCell="A28">
      <selection activeCell="C39" sqref="C39"/>
    </sheetView>
  </sheetViews>
  <sheetFormatPr defaultColWidth="9.140625" defaultRowHeight="12.75"/>
  <cols>
    <col min="1" max="1" width="12.421875" style="10" customWidth="1"/>
    <col min="2" max="2" width="18.00390625" style="10" bestFit="1" customWidth="1"/>
    <col min="3" max="3" width="17.7109375" style="10" customWidth="1"/>
    <col min="4" max="4" width="18.00390625" style="10" bestFit="1" customWidth="1"/>
    <col min="5" max="5" width="14.28125" style="10" bestFit="1" customWidth="1"/>
    <col min="6" max="6" width="11.421875" style="10" bestFit="1" customWidth="1"/>
    <col min="7" max="8" width="9.140625" style="10" customWidth="1"/>
    <col min="9" max="9" width="11.421875" style="10" bestFit="1" customWidth="1"/>
    <col min="10" max="16384" width="9.140625" style="10" customWidth="1"/>
  </cols>
  <sheetData>
    <row r="1" spans="1:7" ht="18">
      <c r="A1" s="9" t="s">
        <v>12</v>
      </c>
      <c r="B1" s="9"/>
      <c r="C1" s="9"/>
      <c r="D1" s="9"/>
      <c r="E1" s="9"/>
      <c r="F1" s="9"/>
      <c r="G1" s="9"/>
    </row>
    <row r="2" spans="1:7" ht="18">
      <c r="A2" s="9"/>
      <c r="B2" s="9"/>
      <c r="C2" s="9"/>
      <c r="D2" s="9"/>
      <c r="E2" s="9"/>
      <c r="F2" s="9"/>
      <c r="G2" s="9"/>
    </row>
    <row r="3" spans="1:5" ht="18">
      <c r="A3" s="44" t="s">
        <v>36</v>
      </c>
      <c r="B3" s="12" t="s">
        <v>7</v>
      </c>
      <c r="C3" s="12" t="s">
        <v>13</v>
      </c>
      <c r="D3" s="12" t="s">
        <v>14</v>
      </c>
      <c r="E3" s="11" t="s">
        <v>15</v>
      </c>
    </row>
    <row r="4" spans="1:5" ht="18">
      <c r="A4" s="11" t="s">
        <v>0</v>
      </c>
      <c r="B4" s="33">
        <v>2</v>
      </c>
      <c r="C4" s="33">
        <v>1.4</v>
      </c>
      <c r="D4" s="34">
        <v>15600</v>
      </c>
      <c r="E4" s="36">
        <f>D4/D6</f>
        <v>0.6</v>
      </c>
    </row>
    <row r="5" spans="1:5" ht="18">
      <c r="A5" s="11" t="s">
        <v>4</v>
      </c>
      <c r="B5" s="33">
        <v>5</v>
      </c>
      <c r="C5" s="33">
        <v>3.5</v>
      </c>
      <c r="D5" s="35">
        <v>10400</v>
      </c>
      <c r="E5" s="36">
        <f>D5/D6</f>
        <v>0.4</v>
      </c>
    </row>
    <row r="6" spans="4:5" ht="18">
      <c r="D6" s="34">
        <f>SUM(D4:D5)</f>
        <v>26000</v>
      </c>
      <c r="E6" s="36"/>
    </row>
    <row r="7" spans="1:2" ht="18">
      <c r="A7" s="11" t="s">
        <v>5</v>
      </c>
      <c r="B7" s="34">
        <v>24000</v>
      </c>
    </row>
    <row r="8" ht="18">
      <c r="A8" s="11"/>
    </row>
    <row r="9" ht="18">
      <c r="A9" s="13" t="s">
        <v>16</v>
      </c>
    </row>
    <row r="10" ht="18">
      <c r="A10" s="10" t="s">
        <v>17</v>
      </c>
    </row>
    <row r="11" ht="18">
      <c r="A11" s="10" t="s">
        <v>18</v>
      </c>
    </row>
    <row r="13" ht="18">
      <c r="A13" s="11" t="s">
        <v>6</v>
      </c>
    </row>
    <row r="14" spans="1:3" ht="18">
      <c r="A14" s="10" t="s">
        <v>0</v>
      </c>
      <c r="B14" s="14" t="s">
        <v>19</v>
      </c>
      <c r="C14" s="33">
        <f>B4*E4</f>
        <v>1.2</v>
      </c>
    </row>
    <row r="15" spans="1:3" ht="18">
      <c r="A15" s="10" t="s">
        <v>4</v>
      </c>
      <c r="B15" s="14" t="s">
        <v>20</v>
      </c>
      <c r="C15" s="37">
        <f>B5*E5</f>
        <v>2</v>
      </c>
    </row>
    <row r="16" spans="2:3" ht="18">
      <c r="B16" s="14"/>
      <c r="C16" s="33">
        <f>SUM(C14:C15)</f>
        <v>3.2</v>
      </c>
    </row>
    <row r="18" ht="18">
      <c r="A18" s="11" t="s">
        <v>21</v>
      </c>
    </row>
    <row r="19" spans="1:3" ht="18">
      <c r="A19" s="10" t="s">
        <v>0</v>
      </c>
      <c r="B19" s="14" t="s">
        <v>22</v>
      </c>
      <c r="C19" s="33">
        <f>C4*E4</f>
        <v>0.84</v>
      </c>
    </row>
    <row r="20" spans="1:3" ht="18">
      <c r="A20" s="10" t="s">
        <v>4</v>
      </c>
      <c r="B20" s="14" t="s">
        <v>23</v>
      </c>
      <c r="C20" s="37">
        <f>C5*E5</f>
        <v>1.4000000000000001</v>
      </c>
    </row>
    <row r="21" ht="18">
      <c r="C21" s="33">
        <f>SUM(C19:C20)</f>
        <v>2.24</v>
      </c>
    </row>
    <row r="22" spans="7:9" ht="18">
      <c r="G22" s="45"/>
      <c r="H22" s="46" t="s">
        <v>37</v>
      </c>
      <c r="I22" s="47">
        <f>E23*0.6</f>
        <v>15000</v>
      </c>
    </row>
    <row r="23" spans="1:6" ht="18">
      <c r="A23" s="14" t="s">
        <v>24</v>
      </c>
      <c r="B23" s="38">
        <f>B7</f>
        <v>24000</v>
      </c>
      <c r="D23" s="38">
        <f>B23</f>
        <v>24000</v>
      </c>
      <c r="E23" s="40">
        <f>D23/D24</f>
        <v>25000</v>
      </c>
      <c r="F23" s="10" t="s">
        <v>25</v>
      </c>
    </row>
    <row r="24" spans="2:9" ht="18">
      <c r="B24" s="39" t="s">
        <v>26</v>
      </c>
      <c r="D24" s="15">
        <f>3.2-2.24</f>
        <v>0.96</v>
      </c>
      <c r="G24" s="45"/>
      <c r="H24" s="46" t="s">
        <v>38</v>
      </c>
      <c r="I24" s="47">
        <f>E23*0.4</f>
        <v>10000</v>
      </c>
    </row>
    <row r="25" spans="2:4" ht="18">
      <c r="B25" s="39"/>
      <c r="D25" s="15"/>
    </row>
    <row r="26" spans="1:4" ht="18">
      <c r="A26" s="10" t="s">
        <v>31</v>
      </c>
      <c r="B26" s="39"/>
      <c r="D26" s="15"/>
    </row>
    <row r="28" spans="1:5" ht="18">
      <c r="A28" s="59"/>
      <c r="B28" s="60" t="s">
        <v>7</v>
      </c>
      <c r="C28" s="60" t="s">
        <v>13</v>
      </c>
      <c r="D28" s="60" t="s">
        <v>14</v>
      </c>
      <c r="E28" s="59" t="s">
        <v>15</v>
      </c>
    </row>
    <row r="29" spans="1:5" ht="18">
      <c r="A29" s="59" t="s">
        <v>0</v>
      </c>
      <c r="B29" s="61">
        <v>2</v>
      </c>
      <c r="C29" s="61">
        <v>1.4</v>
      </c>
      <c r="D29" s="62">
        <f>E23*0.6</f>
        <v>15000</v>
      </c>
      <c r="E29" s="63">
        <f>D29/D31</f>
        <v>0.6</v>
      </c>
    </row>
    <row r="30" spans="1:6" ht="18">
      <c r="A30" s="59" t="s">
        <v>4</v>
      </c>
      <c r="B30" s="61">
        <v>5</v>
      </c>
      <c r="C30" s="61">
        <v>3.5</v>
      </c>
      <c r="D30" s="64">
        <f>E23*0.4</f>
        <v>10000</v>
      </c>
      <c r="E30" s="63">
        <f>D30/D31</f>
        <v>0.4</v>
      </c>
      <c r="F30" s="16"/>
    </row>
    <row r="31" spans="1:6" ht="18">
      <c r="A31" s="65"/>
      <c r="B31" s="65"/>
      <c r="C31" s="65"/>
      <c r="D31" s="66">
        <f>SUM(D29:D30)</f>
        <v>25000</v>
      </c>
      <c r="E31" s="63"/>
      <c r="F31" s="11"/>
    </row>
    <row r="33" spans="2:3" ht="18">
      <c r="B33" s="12" t="s">
        <v>0</v>
      </c>
      <c r="C33" s="12" t="s">
        <v>4</v>
      </c>
    </row>
    <row r="34" spans="1:3" ht="18">
      <c r="A34" s="2" t="s">
        <v>33</v>
      </c>
      <c r="B34" s="41">
        <f>B29</f>
        <v>2</v>
      </c>
      <c r="C34" s="41">
        <f>B30</f>
        <v>5</v>
      </c>
    </row>
    <row r="35" spans="1:3" ht="18">
      <c r="A35" s="57" t="s">
        <v>34</v>
      </c>
      <c r="B35" s="58">
        <f>D29</f>
        <v>15000</v>
      </c>
      <c r="C35" s="58">
        <f>D30</f>
        <v>10000</v>
      </c>
    </row>
    <row r="36" spans="1:3" ht="18">
      <c r="A36" s="2" t="s">
        <v>27</v>
      </c>
      <c r="B36" s="42">
        <f>B34*B35</f>
        <v>30000</v>
      </c>
      <c r="C36" s="42">
        <f>C34*C35</f>
        <v>50000</v>
      </c>
    </row>
    <row r="37" spans="1:3" ht="18">
      <c r="A37" s="2" t="s">
        <v>13</v>
      </c>
      <c r="B37" s="42">
        <f>C29</f>
        <v>1.4</v>
      </c>
      <c r="C37" s="42">
        <f>C30</f>
        <v>3.5</v>
      </c>
    </row>
    <row r="38" spans="1:3" ht="18">
      <c r="A38" s="2" t="s">
        <v>28</v>
      </c>
      <c r="B38" s="37">
        <f>B37*B35</f>
        <v>21000</v>
      </c>
      <c r="C38" s="37">
        <f>C37*C35</f>
        <v>35000</v>
      </c>
    </row>
    <row r="39" spans="1:4" ht="18">
      <c r="A39" s="2" t="s">
        <v>29</v>
      </c>
      <c r="B39" s="43">
        <f>B36-B38</f>
        <v>9000</v>
      </c>
      <c r="C39" s="43">
        <f>C36-C38</f>
        <v>15000</v>
      </c>
      <c r="D39" s="33">
        <f>B39+C39</f>
        <v>24000</v>
      </c>
    </row>
    <row r="40" spans="1:4" ht="18">
      <c r="A40" s="10" t="s">
        <v>5</v>
      </c>
      <c r="D40" s="37">
        <v>24000</v>
      </c>
    </row>
    <row r="41" spans="3:4" ht="18">
      <c r="C41" s="11" t="s">
        <v>35</v>
      </c>
      <c r="D41" s="11">
        <f>D39-D40</f>
        <v>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C43" sqref="C43"/>
    </sheetView>
  </sheetViews>
  <sheetFormatPr defaultColWidth="9.140625" defaultRowHeight="12.75"/>
  <cols>
    <col min="1" max="1" width="12.421875" style="2" customWidth="1"/>
    <col min="2" max="2" width="18.00390625" style="2" bestFit="1" customWidth="1"/>
    <col min="3" max="3" width="16.421875" style="2" bestFit="1" customWidth="1"/>
    <col min="4" max="4" width="16.28125" style="2" bestFit="1" customWidth="1"/>
    <col min="5" max="5" width="12.28125" style="2" bestFit="1" customWidth="1"/>
    <col min="6" max="16384" width="9.140625" style="2" customWidth="1"/>
  </cols>
  <sheetData>
    <row r="1" spans="1:5" ht="18">
      <c r="A1" s="1" t="s">
        <v>1</v>
      </c>
      <c r="B1" s="1" t="s">
        <v>2</v>
      </c>
      <c r="C1" s="1" t="s">
        <v>3</v>
      </c>
      <c r="D1" s="1" t="s">
        <v>7</v>
      </c>
      <c r="E1" s="1" t="s">
        <v>9</v>
      </c>
    </row>
    <row r="2" spans="1:5" ht="18">
      <c r="A2" s="18" t="s">
        <v>0</v>
      </c>
      <c r="B2" s="3">
        <f>B4*C2</f>
        <v>6500</v>
      </c>
      <c r="C2" s="17">
        <v>0.25</v>
      </c>
      <c r="D2" s="20">
        <v>20</v>
      </c>
      <c r="E2" s="20">
        <v>10</v>
      </c>
    </row>
    <row r="3" spans="1:5" ht="18">
      <c r="A3" s="18" t="s">
        <v>4</v>
      </c>
      <c r="B3" s="4">
        <f>B4*C3</f>
        <v>19500</v>
      </c>
      <c r="C3" s="17">
        <v>0.75</v>
      </c>
      <c r="D3" s="20">
        <v>15</v>
      </c>
      <c r="E3" s="20">
        <v>6</v>
      </c>
    </row>
    <row r="4" ht="18">
      <c r="B4" s="3">
        <v>26000</v>
      </c>
    </row>
    <row r="6" spans="1:2" ht="18">
      <c r="A6" s="2" t="s">
        <v>5</v>
      </c>
      <c r="B6" s="22">
        <v>7400</v>
      </c>
    </row>
    <row r="7" ht="18">
      <c r="B7" s="5"/>
    </row>
    <row r="8" spans="1:2" ht="18">
      <c r="A8" s="19" t="s">
        <v>30</v>
      </c>
      <c r="B8" s="5"/>
    </row>
    <row r="10" ht="18">
      <c r="A10" s="6" t="s">
        <v>6</v>
      </c>
    </row>
    <row r="11" spans="1:3" ht="18">
      <c r="A11" s="21">
        <f>D2</f>
        <v>20</v>
      </c>
      <c r="B11" s="17">
        <f>C2</f>
        <v>0.25</v>
      </c>
      <c r="C11" s="22">
        <f>A11*B11</f>
        <v>5</v>
      </c>
    </row>
    <row r="12" spans="1:3" ht="18">
      <c r="A12" s="21">
        <f>D3</f>
        <v>15</v>
      </c>
      <c r="B12" s="17">
        <f>C3</f>
        <v>0.75</v>
      </c>
      <c r="C12" s="23">
        <f>B12*A12</f>
        <v>11.25</v>
      </c>
    </row>
    <row r="13" ht="18">
      <c r="C13" s="22">
        <f>SUM(C11:C12)</f>
        <v>16.25</v>
      </c>
    </row>
    <row r="15" ht="18">
      <c r="A15" s="6" t="s">
        <v>8</v>
      </c>
    </row>
    <row r="16" spans="1:3" ht="18">
      <c r="A16" s="22">
        <f>E2</f>
        <v>10</v>
      </c>
      <c r="B16" s="17">
        <f>C2</f>
        <v>0.25</v>
      </c>
      <c r="C16" s="22">
        <f>B16*A16</f>
        <v>2.5</v>
      </c>
    </row>
    <row r="17" spans="1:3" ht="18">
      <c r="A17" s="22">
        <f>E3</f>
        <v>6</v>
      </c>
      <c r="B17" s="17">
        <f>C3</f>
        <v>0.75</v>
      </c>
      <c r="C17" s="23">
        <f>B17*A17</f>
        <v>4.5</v>
      </c>
    </row>
    <row r="18" ht="18">
      <c r="C18" s="22">
        <f>SUM(C16:C17)</f>
        <v>7</v>
      </c>
    </row>
    <row r="19" ht="18">
      <c r="C19" s="22"/>
    </row>
    <row r="20" ht="18">
      <c r="A20" s="6" t="s">
        <v>10</v>
      </c>
    </row>
    <row r="21" ht="18">
      <c r="B21" s="22">
        <f>C13</f>
        <v>16.25</v>
      </c>
    </row>
    <row r="22" ht="18">
      <c r="B22" s="23">
        <f>C18</f>
        <v>7</v>
      </c>
    </row>
    <row r="23" ht="18">
      <c r="B23" s="22">
        <f>B21-B22</f>
        <v>9.25</v>
      </c>
    </row>
    <row r="24" spans="5:8" ht="18">
      <c r="E24" s="45" t="s">
        <v>37</v>
      </c>
      <c r="F24" s="7">
        <f>C25*0.25</f>
        <v>200</v>
      </c>
      <c r="G24" s="2">
        <f>0.25</f>
        <v>0.25</v>
      </c>
      <c r="H24" s="7">
        <f>C25*G24</f>
        <v>200</v>
      </c>
    </row>
    <row r="25" spans="1:5" ht="18">
      <c r="A25" s="2" t="s">
        <v>11</v>
      </c>
      <c r="B25" s="23">
        <f>B6</f>
        <v>7400</v>
      </c>
      <c r="C25" s="3">
        <f>B25/B26</f>
        <v>800</v>
      </c>
      <c r="D25" s="55" t="s">
        <v>25</v>
      </c>
      <c r="E25" s="56"/>
    </row>
    <row r="26" spans="2:8" ht="18">
      <c r="B26" s="22">
        <f>B23</f>
        <v>9.25</v>
      </c>
      <c r="E26" s="45" t="s">
        <v>38</v>
      </c>
      <c r="F26" s="7">
        <f>C25*0.75</f>
        <v>600</v>
      </c>
      <c r="G26" s="2">
        <v>0.75</v>
      </c>
      <c r="H26" s="7">
        <f>C25*G26</f>
        <v>600</v>
      </c>
    </row>
    <row r="27" ht="18">
      <c r="B27" s="22"/>
    </row>
    <row r="28" spans="1:2" ht="18">
      <c r="A28" s="2" t="s">
        <v>31</v>
      </c>
      <c r="B28" s="22"/>
    </row>
    <row r="30" spans="1:5" ht="18">
      <c r="A30" s="48" t="s">
        <v>1</v>
      </c>
      <c r="B30" s="48" t="s">
        <v>2</v>
      </c>
      <c r="C30" s="48" t="s">
        <v>3</v>
      </c>
      <c r="D30" s="48" t="s">
        <v>7</v>
      </c>
      <c r="E30" s="48" t="s">
        <v>9</v>
      </c>
    </row>
    <row r="31" spans="1:5" ht="18">
      <c r="A31" s="49" t="s">
        <v>0</v>
      </c>
      <c r="B31" s="50">
        <f>B33*C31</f>
        <v>200</v>
      </c>
      <c r="C31" s="51">
        <v>0.25</v>
      </c>
      <c r="D31" s="52">
        <v>20</v>
      </c>
      <c r="E31" s="52">
        <v>10</v>
      </c>
    </row>
    <row r="32" spans="1:5" ht="18">
      <c r="A32" s="49" t="s">
        <v>4</v>
      </c>
      <c r="B32" s="53">
        <f>B33*C32</f>
        <v>600</v>
      </c>
      <c r="C32" s="51">
        <v>0.75</v>
      </c>
      <c r="D32" s="52">
        <v>15</v>
      </c>
      <c r="E32" s="52">
        <v>6</v>
      </c>
    </row>
    <row r="33" spans="1:5" ht="18">
      <c r="A33" s="49"/>
      <c r="B33" s="50">
        <v>800</v>
      </c>
      <c r="C33" s="54"/>
      <c r="D33" s="52"/>
      <c r="E33" s="52"/>
    </row>
    <row r="34" ht="18">
      <c r="C34" s="7"/>
    </row>
    <row r="35" spans="1:2" ht="18">
      <c r="A35" s="2" t="s">
        <v>5</v>
      </c>
      <c r="B35" s="22">
        <f>B6</f>
        <v>7400</v>
      </c>
    </row>
    <row r="36" ht="18">
      <c r="B36" s="22"/>
    </row>
    <row r="37" spans="1:3" ht="18">
      <c r="A37" s="27"/>
      <c r="B37" s="18" t="s">
        <v>0</v>
      </c>
      <c r="C37" s="18" t="s">
        <v>4</v>
      </c>
    </row>
    <row r="38" spans="1:3" ht="18">
      <c r="A38" s="27" t="s">
        <v>33</v>
      </c>
      <c r="B38" s="20">
        <f>D31</f>
        <v>20</v>
      </c>
      <c r="C38" s="21">
        <f>D32</f>
        <v>15</v>
      </c>
    </row>
    <row r="39" spans="1:4" ht="18">
      <c r="A39" s="28" t="s">
        <v>34</v>
      </c>
      <c r="B39" s="3">
        <f>B31</f>
        <v>200</v>
      </c>
      <c r="C39" s="7">
        <f>B32</f>
        <v>600</v>
      </c>
      <c r="D39" s="7">
        <f>B39+C39</f>
        <v>800</v>
      </c>
    </row>
    <row r="40" spans="1:3" ht="18">
      <c r="A40" s="28" t="s">
        <v>32</v>
      </c>
      <c r="B40" s="23">
        <f>B38*B39</f>
        <v>4000</v>
      </c>
      <c r="C40" s="23">
        <f>C38*C39</f>
        <v>9000</v>
      </c>
    </row>
    <row r="41" spans="1:3" ht="18">
      <c r="A41" s="29" t="s">
        <v>13</v>
      </c>
      <c r="B41" s="24">
        <f>E31</f>
        <v>10</v>
      </c>
      <c r="C41" s="21">
        <f>E32</f>
        <v>6</v>
      </c>
    </row>
    <row r="42" spans="1:3" ht="18">
      <c r="A42" s="27" t="s">
        <v>28</v>
      </c>
      <c r="B42" s="23">
        <f>B41*B39</f>
        <v>2000</v>
      </c>
      <c r="C42" s="23">
        <f>C41*C39</f>
        <v>3600</v>
      </c>
    </row>
    <row r="43" spans="1:4" ht="18">
      <c r="A43" s="27" t="s">
        <v>29</v>
      </c>
      <c r="B43" s="23">
        <f>B40-B42</f>
        <v>2000</v>
      </c>
      <c r="C43" s="32">
        <f>C40-C42</f>
        <v>5400</v>
      </c>
      <c r="D43" s="30">
        <f>B43+C43</f>
        <v>7400</v>
      </c>
    </row>
    <row r="44" spans="1:4" ht="18">
      <c r="A44" s="27" t="s">
        <v>5</v>
      </c>
      <c r="B44" s="25"/>
      <c r="D44" s="31">
        <f>B35</f>
        <v>7400</v>
      </c>
    </row>
    <row r="45" spans="1:4" ht="18">
      <c r="A45" s="1"/>
      <c r="B45" s="26"/>
      <c r="C45" s="2" t="s">
        <v>35</v>
      </c>
      <c r="D45" s="30">
        <f>D43-D44</f>
        <v>0</v>
      </c>
    </row>
    <row r="46" spans="1:2" ht="18">
      <c r="A46" s="3"/>
      <c r="B46" s="24"/>
    </row>
    <row r="47" spans="1:2" ht="18">
      <c r="A47" s="7"/>
      <c r="B47" s="24"/>
    </row>
    <row r="48" spans="2:4" ht="18">
      <c r="B48" s="22"/>
      <c r="D48" s="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Utente di Microsoft Office</cp:lastModifiedBy>
  <cp:lastPrinted>2001-02-04T17:53:33Z</cp:lastPrinted>
  <dcterms:created xsi:type="dcterms:W3CDTF">2001-02-01T10:54:38Z</dcterms:created>
  <dcterms:modified xsi:type="dcterms:W3CDTF">2016-10-20T09:53:00Z</dcterms:modified>
  <cp:category/>
  <cp:version/>
  <cp:contentType/>
  <cp:contentStatus/>
</cp:coreProperties>
</file>